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440" windowHeight="7650"/>
  </bookViews>
  <sheets>
    <sheet name="ДМА-ОП" sheetId="1" r:id="rId1"/>
    <sheet name="Sheet1" sheetId="2" r:id="rId2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D20"/>
  <c r="C20"/>
  <c r="I17"/>
  <c r="I16" s="1"/>
  <c r="J16"/>
  <c r="H16"/>
  <c r="G16"/>
  <c r="F16"/>
  <c r="E16"/>
  <c r="D16"/>
  <c r="C16"/>
  <c r="I10"/>
  <c r="I9"/>
  <c r="J8"/>
  <c r="I8"/>
  <c r="H8"/>
  <c r="G8"/>
  <c r="F8"/>
  <c r="E8"/>
  <c r="D8"/>
  <c r="C8"/>
  <c r="I7"/>
  <c r="J6"/>
  <c r="J23" s="1"/>
  <c r="I6"/>
  <c r="I23" s="1"/>
  <c r="H6"/>
  <c r="H23" s="1"/>
  <c r="G6"/>
  <c r="G23" s="1"/>
  <c r="F6"/>
  <c r="F23" s="1"/>
  <c r="E6"/>
  <c r="E23" s="1"/>
  <c r="D6"/>
  <c r="D23" s="1"/>
  <c r="C6"/>
  <c r="C23" s="1"/>
</calcChain>
</file>

<file path=xl/sharedStrings.xml><?xml version="1.0" encoding="utf-8"?>
<sst xmlns="http://schemas.openxmlformats.org/spreadsheetml/2006/main" count="49" uniqueCount="49">
  <si>
    <t>"БДЖ-ПЪТНИЧЕСКИ ПРЕВОЗИ" ЕООД</t>
  </si>
  <si>
    <t>СПРАВКА</t>
  </si>
  <si>
    <t>ДМА към 31.03.2018 за ЗАСТРАХОВКА</t>
  </si>
  <si>
    <t>(Лева)</t>
  </si>
  <si>
    <t>група</t>
  </si>
  <si>
    <t>Вид актив</t>
  </si>
  <si>
    <t>ЦУ</t>
  </si>
  <si>
    <t>РЦ Сф</t>
  </si>
  <si>
    <t>ЛД Сф</t>
  </si>
  <si>
    <t>РЦ ПО</t>
  </si>
  <si>
    <t>ЛД ПО</t>
  </si>
  <si>
    <t>РЦ ГО</t>
  </si>
  <si>
    <t>ЛД ГО</t>
  </si>
  <si>
    <t>Балансова стойност към 31.03.2018г.</t>
  </si>
  <si>
    <t>Сгради и конструкции</t>
  </si>
  <si>
    <t>203/1</t>
  </si>
  <si>
    <t>Сгради в експлоатация</t>
  </si>
  <si>
    <t>Машини, съоръжения и оборудване</t>
  </si>
  <si>
    <t>204/1</t>
  </si>
  <si>
    <t>Съоръжения</t>
  </si>
  <si>
    <t>204/2</t>
  </si>
  <si>
    <t>Предавателни устройства</t>
  </si>
  <si>
    <t>204/3</t>
  </si>
  <si>
    <t>Енергетични и двиг.машини и оборудване</t>
  </si>
  <si>
    <t>204/4</t>
  </si>
  <si>
    <t>Производствени машини и оборудване</t>
  </si>
  <si>
    <t>204/5</t>
  </si>
  <si>
    <t>Измерват. и регул. уреди, инструм. и пр</t>
  </si>
  <si>
    <t>204/7</t>
  </si>
  <si>
    <t>Компютърно оборудване</t>
  </si>
  <si>
    <t>204/8</t>
  </si>
  <si>
    <t>Машини, и обор.извън експлоатация</t>
  </si>
  <si>
    <t>ЕМВ Сименс</t>
  </si>
  <si>
    <t xml:space="preserve"> </t>
  </si>
  <si>
    <t>Транспортни средства</t>
  </si>
  <si>
    <t>205/1;205/10;205/20</t>
  </si>
  <si>
    <t>Транспортни средства в експлоатация</t>
  </si>
  <si>
    <t>205/8</t>
  </si>
  <si>
    <t>Транспортни средства извън експлоатаци</t>
  </si>
  <si>
    <t>206/1</t>
  </si>
  <si>
    <t>Стопански инвентар в експлоатация</t>
  </si>
  <si>
    <t>Други ДМА</t>
  </si>
  <si>
    <t>209/1</t>
  </si>
  <si>
    <t>Други ДМА в експлоатация</t>
  </si>
  <si>
    <t>209/9</t>
  </si>
  <si>
    <t>ДМА държани за продажба</t>
  </si>
  <si>
    <t>Общо</t>
  </si>
  <si>
    <t>Забележка:</t>
  </si>
  <si>
    <t>1.  В справката, към сметка 205/1 не са включени: 23 бр. ЕМВ-30/31с., 10 бр. ЕМВ-32с., 19 бр. ДМВ, 128 локомотива и 466 вагона (обекти на застраховка "РПС").</t>
  </si>
</sst>
</file>

<file path=xl/styles.xml><?xml version="1.0" encoding="utf-8"?>
<styleSheet xmlns="http://schemas.openxmlformats.org/spreadsheetml/2006/main">
  <numFmts count="3">
    <numFmt numFmtId="43" formatCode="_-* #,##0.00\ _л_в_._-;\-* #,##0.00\ _л_в_._-;_-* &quot;-&quot;??\ _л_в_._-;_-@_-"/>
    <numFmt numFmtId="164" formatCode="###,##0.00"/>
    <numFmt numFmtId="165" formatCode="###,##0.00;\(###,##0.00\)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8.25"/>
      <color rgb="FF000000"/>
      <name val="MS Sans Serif"/>
      <family val="2"/>
      <charset val="204"/>
    </font>
    <font>
      <sz val="9.75"/>
      <color indexed="8"/>
      <name val="Arial"/>
      <family val="2"/>
      <charset val="204"/>
    </font>
    <font>
      <sz val="8.25"/>
      <color indexed="8"/>
      <name val="Tahoma"/>
      <family val="2"/>
      <charset val="204"/>
    </font>
    <font>
      <sz val="11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sz val="8.25"/>
      <color indexed="8"/>
      <name val="Arial"/>
      <family val="2"/>
      <charset val="204"/>
    </font>
    <font>
      <b/>
      <sz val="8.25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Arial"/>
      <family val="2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1D56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4">
    <xf numFmtId="0" fontId="0" fillId="0" borderId="0"/>
    <xf numFmtId="0" fontId="2" fillId="0" borderId="0"/>
    <xf numFmtId="0" fontId="7" fillId="0" borderId="0"/>
    <xf numFmtId="0" fontId="17" fillId="0" borderId="0"/>
    <xf numFmtId="43" fontId="1" fillId="0" borderId="0" applyFont="0" applyFill="0" applyBorder="0" applyAlignment="0" applyProtection="0"/>
    <xf numFmtId="0" fontId="20" fillId="0" borderId="0"/>
    <xf numFmtId="0" fontId="2" fillId="0" borderId="0"/>
    <xf numFmtId="0" fontId="17" fillId="0" borderId="0"/>
    <xf numFmtId="0" fontId="17" fillId="0" borderId="0"/>
    <xf numFmtId="0" fontId="7" fillId="0" borderId="0"/>
    <xf numFmtId="0" fontId="2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1" applyFont="1"/>
    <xf numFmtId="0" fontId="4" fillId="0" borderId="0" xfId="1" applyNumberFormat="1" applyFont="1" applyBorder="1" applyAlignment="1">
      <alignment horizontal="left"/>
    </xf>
    <xf numFmtId="49" fontId="4" fillId="0" borderId="0" xfId="1" applyNumberFormat="1" applyFont="1" applyBorder="1" applyAlignment="1">
      <alignment horizontal="left"/>
    </xf>
    <xf numFmtId="4" fontId="5" fillId="0" borderId="0" xfId="1" applyNumberFormat="1" applyFont="1" applyBorder="1" applyAlignment="1">
      <alignment horizontal="center"/>
    </xf>
    <xf numFmtId="0" fontId="3" fillId="2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3" fillId="0" borderId="2" xfId="1" applyNumberFormat="1" applyFont="1" applyBorder="1" applyAlignment="1">
      <alignment horizontal="left"/>
    </xf>
    <xf numFmtId="49" fontId="3" fillId="0" borderId="2" xfId="1" applyNumberFormat="1" applyFont="1" applyBorder="1" applyAlignment="1">
      <alignment horizontal="left"/>
    </xf>
    <xf numFmtId="164" fontId="3" fillId="0" borderId="2" xfId="1" applyNumberFormat="1" applyFont="1" applyBorder="1"/>
    <xf numFmtId="164" fontId="3" fillId="3" borderId="2" xfId="1" applyNumberFormat="1" applyFont="1" applyFill="1" applyBorder="1"/>
    <xf numFmtId="164" fontId="3" fillId="0" borderId="2" xfId="1" applyNumberFormat="1" applyFont="1" applyBorder="1" applyAlignment="1">
      <alignment horizontal="center"/>
    </xf>
    <xf numFmtId="164" fontId="3" fillId="0" borderId="3" xfId="1" applyNumberFormat="1" applyFont="1" applyBorder="1"/>
    <xf numFmtId="0" fontId="6" fillId="0" borderId="0" xfId="1" applyFont="1"/>
    <xf numFmtId="0" fontId="4" fillId="0" borderId="2" xfId="1" applyNumberFormat="1" applyFont="1" applyBorder="1" applyAlignment="1">
      <alignment horizontal="left"/>
    </xf>
    <xf numFmtId="49" fontId="4" fillId="0" borderId="2" xfId="1" applyNumberFormat="1" applyFont="1" applyBorder="1" applyAlignment="1">
      <alignment horizontal="left"/>
    </xf>
    <xf numFmtId="164" fontId="8" fillId="0" borderId="4" xfId="2" applyNumberFormat="1" applyFont="1" applyFill="1" applyBorder="1"/>
    <xf numFmtId="165" fontId="9" fillId="0" borderId="2" xfId="2" applyNumberFormat="1" applyFont="1" applyBorder="1"/>
    <xf numFmtId="164" fontId="10" fillId="4" borderId="2" xfId="2" applyNumberFormat="1" applyFont="1" applyFill="1" applyBorder="1"/>
    <xf numFmtId="164" fontId="10" fillId="3" borderId="2" xfId="2" applyNumberFormat="1" applyFont="1" applyFill="1" applyBorder="1"/>
    <xf numFmtId="164" fontId="10" fillId="3" borderId="1" xfId="2" applyNumberFormat="1" applyFont="1" applyFill="1" applyBorder="1"/>
    <xf numFmtId="165" fontId="9" fillId="0" borderId="2" xfId="2" applyNumberFormat="1" applyFont="1" applyBorder="1" applyAlignment="1">
      <alignment horizontal="center"/>
    </xf>
    <xf numFmtId="165" fontId="11" fillId="0" borderId="2" xfId="2" applyNumberFormat="1" applyFont="1" applyBorder="1"/>
    <xf numFmtId="4" fontId="2" fillId="0" borderId="0" xfId="1" applyNumberFormat="1" applyFont="1"/>
    <xf numFmtId="164" fontId="4" fillId="0" borderId="2" xfId="1" applyNumberFormat="1" applyFont="1" applyBorder="1"/>
    <xf numFmtId="164" fontId="4" fillId="0" borderId="2" xfId="1" applyNumberFormat="1" applyFont="1" applyBorder="1" applyAlignment="1">
      <alignment horizontal="center"/>
    </xf>
    <xf numFmtId="4" fontId="12" fillId="0" borderId="0" xfId="1" applyNumberFormat="1" applyFont="1"/>
    <xf numFmtId="164" fontId="4" fillId="3" borderId="2" xfId="1" applyNumberFormat="1" applyFont="1" applyFill="1" applyBorder="1"/>
    <xf numFmtId="164" fontId="8" fillId="5" borderId="4" xfId="2" applyNumberFormat="1" applyFont="1" applyFill="1" applyBorder="1"/>
    <xf numFmtId="164" fontId="13" fillId="4" borderId="2" xfId="2" applyNumberFormat="1" applyFont="1" applyFill="1" applyBorder="1"/>
    <xf numFmtId="164" fontId="13" fillId="4" borderId="2" xfId="2" applyNumberFormat="1" applyFont="1" applyFill="1" applyBorder="1" applyAlignment="1">
      <alignment horizontal="center"/>
    </xf>
    <xf numFmtId="164" fontId="4" fillId="0" borderId="2" xfId="2" applyNumberFormat="1" applyFont="1" applyFill="1" applyBorder="1"/>
    <xf numFmtId="164" fontId="13" fillId="3" borderId="2" xfId="2" applyNumberFormat="1" applyFont="1" applyFill="1" applyBorder="1"/>
    <xf numFmtId="164" fontId="11" fillId="4" borderId="2" xfId="2" applyNumberFormat="1" applyFont="1" applyFill="1" applyBorder="1"/>
    <xf numFmtId="164" fontId="14" fillId="3" borderId="2" xfId="2" applyNumberFormat="1" applyFont="1" applyFill="1" applyBorder="1"/>
    <xf numFmtId="4" fontId="6" fillId="3" borderId="1" xfId="1" applyNumberFormat="1" applyFont="1" applyFill="1" applyBorder="1"/>
    <xf numFmtId="164" fontId="15" fillId="4" borderId="2" xfId="2" applyNumberFormat="1" applyFont="1" applyFill="1" applyBorder="1"/>
    <xf numFmtId="4" fontId="16" fillId="0" borderId="0" xfId="1" applyNumberFormat="1" applyFont="1"/>
    <xf numFmtId="0" fontId="4" fillId="0" borderId="5" xfId="1" applyNumberFormat="1" applyFont="1" applyBorder="1" applyAlignment="1">
      <alignment horizontal="left"/>
    </xf>
    <xf numFmtId="49" fontId="4" fillId="0" borderId="5" xfId="1" applyNumberFormat="1" applyFont="1" applyBorder="1" applyAlignment="1">
      <alignment horizontal="left"/>
    </xf>
    <xf numFmtId="164" fontId="4" fillId="0" borderId="5" xfId="1" applyNumberFormat="1" applyFont="1" applyBorder="1"/>
    <xf numFmtId="164" fontId="4" fillId="3" borderId="5" xfId="1" applyNumberFormat="1" applyFont="1" applyFill="1" applyBorder="1"/>
    <xf numFmtId="164" fontId="4" fillId="0" borderId="5" xfId="1" applyNumberFormat="1" applyFont="1" applyBorder="1" applyAlignment="1">
      <alignment horizontal="center"/>
    </xf>
    <xf numFmtId="0" fontId="4" fillId="0" borderId="1" xfId="1" applyNumberFormat="1" applyFont="1" applyBorder="1" applyAlignment="1">
      <alignment horizontal="left"/>
    </xf>
    <xf numFmtId="49" fontId="3" fillId="0" borderId="1" xfId="1" applyNumberFormat="1" applyFont="1" applyBorder="1" applyAlignment="1">
      <alignment horizontal="left"/>
    </xf>
    <xf numFmtId="164" fontId="3" fillId="0" borderId="1" xfId="1" applyNumberFormat="1" applyFont="1" applyBorder="1"/>
    <xf numFmtId="164" fontId="3" fillId="3" borderId="1" xfId="1" applyNumberFormat="1" applyFont="1" applyFill="1" applyBorder="1"/>
    <xf numFmtId="164" fontId="3" fillId="0" borderId="1" xfId="1" applyNumberFormat="1" applyFont="1" applyBorder="1" applyAlignment="1">
      <alignment horizontal="center"/>
    </xf>
    <xf numFmtId="0" fontId="18" fillId="0" borderId="0" xfId="3" applyFont="1"/>
    <xf numFmtId="0" fontId="3" fillId="0" borderId="0" xfId="3" applyFont="1"/>
    <xf numFmtId="0" fontId="4" fillId="0" borderId="0" xfId="3" applyFont="1"/>
    <xf numFmtId="0" fontId="5" fillId="0" borderId="0" xfId="3" applyFont="1"/>
    <xf numFmtId="0" fontId="19" fillId="0" borderId="0" xfId="1" applyFont="1"/>
    <xf numFmtId="0" fontId="3" fillId="0" borderId="0" xfId="1" applyFont="1" applyAlignment="1">
      <alignment horizontal="center"/>
    </xf>
    <xf numFmtId="0" fontId="2" fillId="0" borderId="0" xfId="1" applyFont="1" applyAlignment="1">
      <alignment vertical="center" wrapText="1"/>
    </xf>
  </cellXfs>
  <cellStyles count="14">
    <cellStyle name="Comma 2" xfId="4"/>
    <cellStyle name="Normal" xfId="0" builtinId="0"/>
    <cellStyle name="Normal 2" xfId="2"/>
    <cellStyle name="Normal 2 2" xfId="5"/>
    <cellStyle name="Normal 2 3" xfId="6"/>
    <cellStyle name="Normal 3" xfId="7"/>
    <cellStyle name="Normal 3 2" xfId="1"/>
    <cellStyle name="Normal 4" xfId="8"/>
    <cellStyle name="Normal 5" xfId="9"/>
    <cellStyle name="Normal 6" xfId="3"/>
    <cellStyle name="Normal 7" xfId="10"/>
    <cellStyle name="Normal 8" xfId="11"/>
    <cellStyle name="Normal 9" xfId="12"/>
    <cellStyle name="Percent 2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>
      <selection activeCell="K32" sqref="K32"/>
    </sheetView>
  </sheetViews>
  <sheetFormatPr defaultRowHeight="12.75"/>
  <cols>
    <col min="1" max="1" width="20.42578125" style="1" customWidth="1"/>
    <col min="2" max="2" width="47.28515625" style="1" customWidth="1"/>
    <col min="3" max="3" width="19.42578125" style="1" hidden="1" customWidth="1"/>
    <col min="4" max="4" width="20.85546875" style="1" hidden="1" customWidth="1"/>
    <col min="5" max="5" width="16.7109375" style="1" hidden="1" customWidth="1"/>
    <col min="6" max="6" width="18" style="1" hidden="1" customWidth="1"/>
    <col min="7" max="7" width="20" style="1" hidden="1" customWidth="1"/>
    <col min="8" max="8" width="0.42578125" style="1" hidden="1" customWidth="1"/>
    <col min="9" max="9" width="19.28515625" style="1" hidden="1" customWidth="1"/>
    <col min="10" max="10" width="17.140625" style="1" customWidth="1"/>
    <col min="11" max="251" width="9.140625" style="1"/>
    <col min="252" max="252" width="12.42578125" style="1" customWidth="1"/>
    <col min="253" max="253" width="48.85546875" style="1" customWidth="1"/>
    <col min="254" max="260" width="0" style="1" hidden="1" customWidth="1"/>
    <col min="261" max="261" width="19.28515625" style="1" customWidth="1"/>
    <col min="262" max="262" width="18" style="1" customWidth="1"/>
    <col min="263" max="507" width="9.140625" style="1"/>
    <col min="508" max="508" width="12.42578125" style="1" customWidth="1"/>
    <col min="509" max="509" width="48.85546875" style="1" customWidth="1"/>
    <col min="510" max="516" width="0" style="1" hidden="1" customWidth="1"/>
    <col min="517" max="517" width="19.28515625" style="1" customWidth="1"/>
    <col min="518" max="518" width="18" style="1" customWidth="1"/>
    <col min="519" max="763" width="9.140625" style="1"/>
    <col min="764" max="764" width="12.42578125" style="1" customWidth="1"/>
    <col min="765" max="765" width="48.85546875" style="1" customWidth="1"/>
    <col min="766" max="772" width="0" style="1" hidden="1" customWidth="1"/>
    <col min="773" max="773" width="19.28515625" style="1" customWidth="1"/>
    <col min="774" max="774" width="18" style="1" customWidth="1"/>
    <col min="775" max="1019" width="9.140625" style="1"/>
    <col min="1020" max="1020" width="12.42578125" style="1" customWidth="1"/>
    <col min="1021" max="1021" width="48.85546875" style="1" customWidth="1"/>
    <col min="1022" max="1028" width="0" style="1" hidden="1" customWidth="1"/>
    <col min="1029" max="1029" width="19.28515625" style="1" customWidth="1"/>
    <col min="1030" max="1030" width="18" style="1" customWidth="1"/>
    <col min="1031" max="1275" width="9.140625" style="1"/>
    <col min="1276" max="1276" width="12.42578125" style="1" customWidth="1"/>
    <col min="1277" max="1277" width="48.85546875" style="1" customWidth="1"/>
    <col min="1278" max="1284" width="0" style="1" hidden="1" customWidth="1"/>
    <col min="1285" max="1285" width="19.28515625" style="1" customWidth="1"/>
    <col min="1286" max="1286" width="18" style="1" customWidth="1"/>
    <col min="1287" max="1531" width="9.140625" style="1"/>
    <col min="1532" max="1532" width="12.42578125" style="1" customWidth="1"/>
    <col min="1533" max="1533" width="48.85546875" style="1" customWidth="1"/>
    <col min="1534" max="1540" width="0" style="1" hidden="1" customWidth="1"/>
    <col min="1541" max="1541" width="19.28515625" style="1" customWidth="1"/>
    <col min="1542" max="1542" width="18" style="1" customWidth="1"/>
    <col min="1543" max="1787" width="9.140625" style="1"/>
    <col min="1788" max="1788" width="12.42578125" style="1" customWidth="1"/>
    <col min="1789" max="1789" width="48.85546875" style="1" customWidth="1"/>
    <col min="1790" max="1796" width="0" style="1" hidden="1" customWidth="1"/>
    <col min="1797" max="1797" width="19.28515625" style="1" customWidth="1"/>
    <col min="1798" max="1798" width="18" style="1" customWidth="1"/>
    <col min="1799" max="2043" width="9.140625" style="1"/>
    <col min="2044" max="2044" width="12.42578125" style="1" customWidth="1"/>
    <col min="2045" max="2045" width="48.85546875" style="1" customWidth="1"/>
    <col min="2046" max="2052" width="0" style="1" hidden="1" customWidth="1"/>
    <col min="2053" max="2053" width="19.28515625" style="1" customWidth="1"/>
    <col min="2054" max="2054" width="18" style="1" customWidth="1"/>
    <col min="2055" max="2299" width="9.140625" style="1"/>
    <col min="2300" max="2300" width="12.42578125" style="1" customWidth="1"/>
    <col min="2301" max="2301" width="48.85546875" style="1" customWidth="1"/>
    <col min="2302" max="2308" width="0" style="1" hidden="1" customWidth="1"/>
    <col min="2309" max="2309" width="19.28515625" style="1" customWidth="1"/>
    <col min="2310" max="2310" width="18" style="1" customWidth="1"/>
    <col min="2311" max="2555" width="9.140625" style="1"/>
    <col min="2556" max="2556" width="12.42578125" style="1" customWidth="1"/>
    <col min="2557" max="2557" width="48.85546875" style="1" customWidth="1"/>
    <col min="2558" max="2564" width="0" style="1" hidden="1" customWidth="1"/>
    <col min="2565" max="2565" width="19.28515625" style="1" customWidth="1"/>
    <col min="2566" max="2566" width="18" style="1" customWidth="1"/>
    <col min="2567" max="2811" width="9.140625" style="1"/>
    <col min="2812" max="2812" width="12.42578125" style="1" customWidth="1"/>
    <col min="2813" max="2813" width="48.85546875" style="1" customWidth="1"/>
    <col min="2814" max="2820" width="0" style="1" hidden="1" customWidth="1"/>
    <col min="2821" max="2821" width="19.28515625" style="1" customWidth="1"/>
    <col min="2822" max="2822" width="18" style="1" customWidth="1"/>
    <col min="2823" max="3067" width="9.140625" style="1"/>
    <col min="3068" max="3068" width="12.42578125" style="1" customWidth="1"/>
    <col min="3069" max="3069" width="48.85546875" style="1" customWidth="1"/>
    <col min="3070" max="3076" width="0" style="1" hidden="1" customWidth="1"/>
    <col min="3077" max="3077" width="19.28515625" style="1" customWidth="1"/>
    <col min="3078" max="3078" width="18" style="1" customWidth="1"/>
    <col min="3079" max="3323" width="9.140625" style="1"/>
    <col min="3324" max="3324" width="12.42578125" style="1" customWidth="1"/>
    <col min="3325" max="3325" width="48.85546875" style="1" customWidth="1"/>
    <col min="3326" max="3332" width="0" style="1" hidden="1" customWidth="1"/>
    <col min="3333" max="3333" width="19.28515625" style="1" customWidth="1"/>
    <col min="3334" max="3334" width="18" style="1" customWidth="1"/>
    <col min="3335" max="3579" width="9.140625" style="1"/>
    <col min="3580" max="3580" width="12.42578125" style="1" customWidth="1"/>
    <col min="3581" max="3581" width="48.85546875" style="1" customWidth="1"/>
    <col min="3582" max="3588" width="0" style="1" hidden="1" customWidth="1"/>
    <col min="3589" max="3589" width="19.28515625" style="1" customWidth="1"/>
    <col min="3590" max="3590" width="18" style="1" customWidth="1"/>
    <col min="3591" max="3835" width="9.140625" style="1"/>
    <col min="3836" max="3836" width="12.42578125" style="1" customWidth="1"/>
    <col min="3837" max="3837" width="48.85546875" style="1" customWidth="1"/>
    <col min="3838" max="3844" width="0" style="1" hidden="1" customWidth="1"/>
    <col min="3845" max="3845" width="19.28515625" style="1" customWidth="1"/>
    <col min="3846" max="3846" width="18" style="1" customWidth="1"/>
    <col min="3847" max="4091" width="9.140625" style="1"/>
    <col min="4092" max="4092" width="12.42578125" style="1" customWidth="1"/>
    <col min="4093" max="4093" width="48.85546875" style="1" customWidth="1"/>
    <col min="4094" max="4100" width="0" style="1" hidden="1" customWidth="1"/>
    <col min="4101" max="4101" width="19.28515625" style="1" customWidth="1"/>
    <col min="4102" max="4102" width="18" style="1" customWidth="1"/>
    <col min="4103" max="4347" width="9.140625" style="1"/>
    <col min="4348" max="4348" width="12.42578125" style="1" customWidth="1"/>
    <col min="4349" max="4349" width="48.85546875" style="1" customWidth="1"/>
    <col min="4350" max="4356" width="0" style="1" hidden="1" customWidth="1"/>
    <col min="4357" max="4357" width="19.28515625" style="1" customWidth="1"/>
    <col min="4358" max="4358" width="18" style="1" customWidth="1"/>
    <col min="4359" max="4603" width="9.140625" style="1"/>
    <col min="4604" max="4604" width="12.42578125" style="1" customWidth="1"/>
    <col min="4605" max="4605" width="48.85546875" style="1" customWidth="1"/>
    <col min="4606" max="4612" width="0" style="1" hidden="1" customWidth="1"/>
    <col min="4613" max="4613" width="19.28515625" style="1" customWidth="1"/>
    <col min="4614" max="4614" width="18" style="1" customWidth="1"/>
    <col min="4615" max="4859" width="9.140625" style="1"/>
    <col min="4860" max="4860" width="12.42578125" style="1" customWidth="1"/>
    <col min="4861" max="4861" width="48.85546875" style="1" customWidth="1"/>
    <col min="4862" max="4868" width="0" style="1" hidden="1" customWidth="1"/>
    <col min="4869" max="4869" width="19.28515625" style="1" customWidth="1"/>
    <col min="4870" max="4870" width="18" style="1" customWidth="1"/>
    <col min="4871" max="5115" width="9.140625" style="1"/>
    <col min="5116" max="5116" width="12.42578125" style="1" customWidth="1"/>
    <col min="5117" max="5117" width="48.85546875" style="1" customWidth="1"/>
    <col min="5118" max="5124" width="0" style="1" hidden="1" customWidth="1"/>
    <col min="5125" max="5125" width="19.28515625" style="1" customWidth="1"/>
    <col min="5126" max="5126" width="18" style="1" customWidth="1"/>
    <col min="5127" max="5371" width="9.140625" style="1"/>
    <col min="5372" max="5372" width="12.42578125" style="1" customWidth="1"/>
    <col min="5373" max="5373" width="48.85546875" style="1" customWidth="1"/>
    <col min="5374" max="5380" width="0" style="1" hidden="1" customWidth="1"/>
    <col min="5381" max="5381" width="19.28515625" style="1" customWidth="1"/>
    <col min="5382" max="5382" width="18" style="1" customWidth="1"/>
    <col min="5383" max="5627" width="9.140625" style="1"/>
    <col min="5628" max="5628" width="12.42578125" style="1" customWidth="1"/>
    <col min="5629" max="5629" width="48.85546875" style="1" customWidth="1"/>
    <col min="5630" max="5636" width="0" style="1" hidden="1" customWidth="1"/>
    <col min="5637" max="5637" width="19.28515625" style="1" customWidth="1"/>
    <col min="5638" max="5638" width="18" style="1" customWidth="1"/>
    <col min="5639" max="5883" width="9.140625" style="1"/>
    <col min="5884" max="5884" width="12.42578125" style="1" customWidth="1"/>
    <col min="5885" max="5885" width="48.85546875" style="1" customWidth="1"/>
    <col min="5886" max="5892" width="0" style="1" hidden="1" customWidth="1"/>
    <col min="5893" max="5893" width="19.28515625" style="1" customWidth="1"/>
    <col min="5894" max="5894" width="18" style="1" customWidth="1"/>
    <col min="5895" max="6139" width="9.140625" style="1"/>
    <col min="6140" max="6140" width="12.42578125" style="1" customWidth="1"/>
    <col min="6141" max="6141" width="48.85546875" style="1" customWidth="1"/>
    <col min="6142" max="6148" width="0" style="1" hidden="1" customWidth="1"/>
    <col min="6149" max="6149" width="19.28515625" style="1" customWidth="1"/>
    <col min="6150" max="6150" width="18" style="1" customWidth="1"/>
    <col min="6151" max="6395" width="9.140625" style="1"/>
    <col min="6396" max="6396" width="12.42578125" style="1" customWidth="1"/>
    <col min="6397" max="6397" width="48.85546875" style="1" customWidth="1"/>
    <col min="6398" max="6404" width="0" style="1" hidden="1" customWidth="1"/>
    <col min="6405" max="6405" width="19.28515625" style="1" customWidth="1"/>
    <col min="6406" max="6406" width="18" style="1" customWidth="1"/>
    <col min="6407" max="6651" width="9.140625" style="1"/>
    <col min="6652" max="6652" width="12.42578125" style="1" customWidth="1"/>
    <col min="6653" max="6653" width="48.85546875" style="1" customWidth="1"/>
    <col min="6654" max="6660" width="0" style="1" hidden="1" customWidth="1"/>
    <col min="6661" max="6661" width="19.28515625" style="1" customWidth="1"/>
    <col min="6662" max="6662" width="18" style="1" customWidth="1"/>
    <col min="6663" max="6907" width="9.140625" style="1"/>
    <col min="6908" max="6908" width="12.42578125" style="1" customWidth="1"/>
    <col min="6909" max="6909" width="48.85546875" style="1" customWidth="1"/>
    <col min="6910" max="6916" width="0" style="1" hidden="1" customWidth="1"/>
    <col min="6917" max="6917" width="19.28515625" style="1" customWidth="1"/>
    <col min="6918" max="6918" width="18" style="1" customWidth="1"/>
    <col min="6919" max="7163" width="9.140625" style="1"/>
    <col min="7164" max="7164" width="12.42578125" style="1" customWidth="1"/>
    <col min="7165" max="7165" width="48.85546875" style="1" customWidth="1"/>
    <col min="7166" max="7172" width="0" style="1" hidden="1" customWidth="1"/>
    <col min="7173" max="7173" width="19.28515625" style="1" customWidth="1"/>
    <col min="7174" max="7174" width="18" style="1" customWidth="1"/>
    <col min="7175" max="7419" width="9.140625" style="1"/>
    <col min="7420" max="7420" width="12.42578125" style="1" customWidth="1"/>
    <col min="7421" max="7421" width="48.85546875" style="1" customWidth="1"/>
    <col min="7422" max="7428" width="0" style="1" hidden="1" customWidth="1"/>
    <col min="7429" max="7429" width="19.28515625" style="1" customWidth="1"/>
    <col min="7430" max="7430" width="18" style="1" customWidth="1"/>
    <col min="7431" max="7675" width="9.140625" style="1"/>
    <col min="7676" max="7676" width="12.42578125" style="1" customWidth="1"/>
    <col min="7677" max="7677" width="48.85546875" style="1" customWidth="1"/>
    <col min="7678" max="7684" width="0" style="1" hidden="1" customWidth="1"/>
    <col min="7685" max="7685" width="19.28515625" style="1" customWidth="1"/>
    <col min="7686" max="7686" width="18" style="1" customWidth="1"/>
    <col min="7687" max="7931" width="9.140625" style="1"/>
    <col min="7932" max="7932" width="12.42578125" style="1" customWidth="1"/>
    <col min="7933" max="7933" width="48.85546875" style="1" customWidth="1"/>
    <col min="7934" max="7940" width="0" style="1" hidden="1" customWidth="1"/>
    <col min="7941" max="7941" width="19.28515625" style="1" customWidth="1"/>
    <col min="7942" max="7942" width="18" style="1" customWidth="1"/>
    <col min="7943" max="8187" width="9.140625" style="1"/>
    <col min="8188" max="8188" width="12.42578125" style="1" customWidth="1"/>
    <col min="8189" max="8189" width="48.85546875" style="1" customWidth="1"/>
    <col min="8190" max="8196" width="0" style="1" hidden="1" customWidth="1"/>
    <col min="8197" max="8197" width="19.28515625" style="1" customWidth="1"/>
    <col min="8198" max="8198" width="18" style="1" customWidth="1"/>
    <col min="8199" max="8443" width="9.140625" style="1"/>
    <col min="8444" max="8444" width="12.42578125" style="1" customWidth="1"/>
    <col min="8445" max="8445" width="48.85546875" style="1" customWidth="1"/>
    <col min="8446" max="8452" width="0" style="1" hidden="1" customWidth="1"/>
    <col min="8453" max="8453" width="19.28515625" style="1" customWidth="1"/>
    <col min="8454" max="8454" width="18" style="1" customWidth="1"/>
    <col min="8455" max="8699" width="9.140625" style="1"/>
    <col min="8700" max="8700" width="12.42578125" style="1" customWidth="1"/>
    <col min="8701" max="8701" width="48.85546875" style="1" customWidth="1"/>
    <col min="8702" max="8708" width="0" style="1" hidden="1" customWidth="1"/>
    <col min="8709" max="8709" width="19.28515625" style="1" customWidth="1"/>
    <col min="8710" max="8710" width="18" style="1" customWidth="1"/>
    <col min="8711" max="8955" width="9.140625" style="1"/>
    <col min="8956" max="8956" width="12.42578125" style="1" customWidth="1"/>
    <col min="8957" max="8957" width="48.85546875" style="1" customWidth="1"/>
    <col min="8958" max="8964" width="0" style="1" hidden="1" customWidth="1"/>
    <col min="8965" max="8965" width="19.28515625" style="1" customWidth="1"/>
    <col min="8966" max="8966" width="18" style="1" customWidth="1"/>
    <col min="8967" max="9211" width="9.140625" style="1"/>
    <col min="9212" max="9212" width="12.42578125" style="1" customWidth="1"/>
    <col min="9213" max="9213" width="48.85546875" style="1" customWidth="1"/>
    <col min="9214" max="9220" width="0" style="1" hidden="1" customWidth="1"/>
    <col min="9221" max="9221" width="19.28515625" style="1" customWidth="1"/>
    <col min="9222" max="9222" width="18" style="1" customWidth="1"/>
    <col min="9223" max="9467" width="9.140625" style="1"/>
    <col min="9468" max="9468" width="12.42578125" style="1" customWidth="1"/>
    <col min="9469" max="9469" width="48.85546875" style="1" customWidth="1"/>
    <col min="9470" max="9476" width="0" style="1" hidden="1" customWidth="1"/>
    <col min="9477" max="9477" width="19.28515625" style="1" customWidth="1"/>
    <col min="9478" max="9478" width="18" style="1" customWidth="1"/>
    <col min="9479" max="9723" width="9.140625" style="1"/>
    <col min="9724" max="9724" width="12.42578125" style="1" customWidth="1"/>
    <col min="9725" max="9725" width="48.85546875" style="1" customWidth="1"/>
    <col min="9726" max="9732" width="0" style="1" hidden="1" customWidth="1"/>
    <col min="9733" max="9733" width="19.28515625" style="1" customWidth="1"/>
    <col min="9734" max="9734" width="18" style="1" customWidth="1"/>
    <col min="9735" max="9979" width="9.140625" style="1"/>
    <col min="9980" max="9980" width="12.42578125" style="1" customWidth="1"/>
    <col min="9981" max="9981" width="48.85546875" style="1" customWidth="1"/>
    <col min="9982" max="9988" width="0" style="1" hidden="1" customWidth="1"/>
    <col min="9989" max="9989" width="19.28515625" style="1" customWidth="1"/>
    <col min="9990" max="9990" width="18" style="1" customWidth="1"/>
    <col min="9991" max="10235" width="9.140625" style="1"/>
    <col min="10236" max="10236" width="12.42578125" style="1" customWidth="1"/>
    <col min="10237" max="10237" width="48.85546875" style="1" customWidth="1"/>
    <col min="10238" max="10244" width="0" style="1" hidden="1" customWidth="1"/>
    <col min="10245" max="10245" width="19.28515625" style="1" customWidth="1"/>
    <col min="10246" max="10246" width="18" style="1" customWidth="1"/>
    <col min="10247" max="10491" width="9.140625" style="1"/>
    <col min="10492" max="10492" width="12.42578125" style="1" customWidth="1"/>
    <col min="10493" max="10493" width="48.85546875" style="1" customWidth="1"/>
    <col min="10494" max="10500" width="0" style="1" hidden="1" customWidth="1"/>
    <col min="10501" max="10501" width="19.28515625" style="1" customWidth="1"/>
    <col min="10502" max="10502" width="18" style="1" customWidth="1"/>
    <col min="10503" max="10747" width="9.140625" style="1"/>
    <col min="10748" max="10748" width="12.42578125" style="1" customWidth="1"/>
    <col min="10749" max="10749" width="48.85546875" style="1" customWidth="1"/>
    <col min="10750" max="10756" width="0" style="1" hidden="1" customWidth="1"/>
    <col min="10757" max="10757" width="19.28515625" style="1" customWidth="1"/>
    <col min="10758" max="10758" width="18" style="1" customWidth="1"/>
    <col min="10759" max="11003" width="9.140625" style="1"/>
    <col min="11004" max="11004" width="12.42578125" style="1" customWidth="1"/>
    <col min="11005" max="11005" width="48.85546875" style="1" customWidth="1"/>
    <col min="11006" max="11012" width="0" style="1" hidden="1" customWidth="1"/>
    <col min="11013" max="11013" width="19.28515625" style="1" customWidth="1"/>
    <col min="11014" max="11014" width="18" style="1" customWidth="1"/>
    <col min="11015" max="11259" width="9.140625" style="1"/>
    <col min="11260" max="11260" width="12.42578125" style="1" customWidth="1"/>
    <col min="11261" max="11261" width="48.85546875" style="1" customWidth="1"/>
    <col min="11262" max="11268" width="0" style="1" hidden="1" customWidth="1"/>
    <col min="11269" max="11269" width="19.28515625" style="1" customWidth="1"/>
    <col min="11270" max="11270" width="18" style="1" customWidth="1"/>
    <col min="11271" max="11515" width="9.140625" style="1"/>
    <col min="11516" max="11516" width="12.42578125" style="1" customWidth="1"/>
    <col min="11517" max="11517" width="48.85546875" style="1" customWidth="1"/>
    <col min="11518" max="11524" width="0" style="1" hidden="1" customWidth="1"/>
    <col min="11525" max="11525" width="19.28515625" style="1" customWidth="1"/>
    <col min="11526" max="11526" width="18" style="1" customWidth="1"/>
    <col min="11527" max="11771" width="9.140625" style="1"/>
    <col min="11772" max="11772" width="12.42578125" style="1" customWidth="1"/>
    <col min="11773" max="11773" width="48.85546875" style="1" customWidth="1"/>
    <col min="11774" max="11780" width="0" style="1" hidden="1" customWidth="1"/>
    <col min="11781" max="11781" width="19.28515625" style="1" customWidth="1"/>
    <col min="11782" max="11782" width="18" style="1" customWidth="1"/>
    <col min="11783" max="12027" width="9.140625" style="1"/>
    <col min="12028" max="12028" width="12.42578125" style="1" customWidth="1"/>
    <col min="12029" max="12029" width="48.85546875" style="1" customWidth="1"/>
    <col min="12030" max="12036" width="0" style="1" hidden="1" customWidth="1"/>
    <col min="12037" max="12037" width="19.28515625" style="1" customWidth="1"/>
    <col min="12038" max="12038" width="18" style="1" customWidth="1"/>
    <col min="12039" max="12283" width="9.140625" style="1"/>
    <col min="12284" max="12284" width="12.42578125" style="1" customWidth="1"/>
    <col min="12285" max="12285" width="48.85546875" style="1" customWidth="1"/>
    <col min="12286" max="12292" width="0" style="1" hidden="1" customWidth="1"/>
    <col min="12293" max="12293" width="19.28515625" style="1" customWidth="1"/>
    <col min="12294" max="12294" width="18" style="1" customWidth="1"/>
    <col min="12295" max="12539" width="9.140625" style="1"/>
    <col min="12540" max="12540" width="12.42578125" style="1" customWidth="1"/>
    <col min="12541" max="12541" width="48.85546875" style="1" customWidth="1"/>
    <col min="12542" max="12548" width="0" style="1" hidden="1" customWidth="1"/>
    <col min="12549" max="12549" width="19.28515625" style="1" customWidth="1"/>
    <col min="12550" max="12550" width="18" style="1" customWidth="1"/>
    <col min="12551" max="12795" width="9.140625" style="1"/>
    <col min="12796" max="12796" width="12.42578125" style="1" customWidth="1"/>
    <col min="12797" max="12797" width="48.85546875" style="1" customWidth="1"/>
    <col min="12798" max="12804" width="0" style="1" hidden="1" customWidth="1"/>
    <col min="12805" max="12805" width="19.28515625" style="1" customWidth="1"/>
    <col min="12806" max="12806" width="18" style="1" customWidth="1"/>
    <col min="12807" max="13051" width="9.140625" style="1"/>
    <col min="13052" max="13052" width="12.42578125" style="1" customWidth="1"/>
    <col min="13053" max="13053" width="48.85546875" style="1" customWidth="1"/>
    <col min="13054" max="13060" width="0" style="1" hidden="1" customWidth="1"/>
    <col min="13061" max="13061" width="19.28515625" style="1" customWidth="1"/>
    <col min="13062" max="13062" width="18" style="1" customWidth="1"/>
    <col min="13063" max="13307" width="9.140625" style="1"/>
    <col min="13308" max="13308" width="12.42578125" style="1" customWidth="1"/>
    <col min="13309" max="13309" width="48.85546875" style="1" customWidth="1"/>
    <col min="13310" max="13316" width="0" style="1" hidden="1" customWidth="1"/>
    <col min="13317" max="13317" width="19.28515625" style="1" customWidth="1"/>
    <col min="13318" max="13318" width="18" style="1" customWidth="1"/>
    <col min="13319" max="13563" width="9.140625" style="1"/>
    <col min="13564" max="13564" width="12.42578125" style="1" customWidth="1"/>
    <col min="13565" max="13565" width="48.85546875" style="1" customWidth="1"/>
    <col min="13566" max="13572" width="0" style="1" hidden="1" customWidth="1"/>
    <col min="13573" max="13573" width="19.28515625" style="1" customWidth="1"/>
    <col min="13574" max="13574" width="18" style="1" customWidth="1"/>
    <col min="13575" max="13819" width="9.140625" style="1"/>
    <col min="13820" max="13820" width="12.42578125" style="1" customWidth="1"/>
    <col min="13821" max="13821" width="48.85546875" style="1" customWidth="1"/>
    <col min="13822" max="13828" width="0" style="1" hidden="1" customWidth="1"/>
    <col min="13829" max="13829" width="19.28515625" style="1" customWidth="1"/>
    <col min="13830" max="13830" width="18" style="1" customWidth="1"/>
    <col min="13831" max="14075" width="9.140625" style="1"/>
    <col min="14076" max="14076" width="12.42578125" style="1" customWidth="1"/>
    <col min="14077" max="14077" width="48.85546875" style="1" customWidth="1"/>
    <col min="14078" max="14084" width="0" style="1" hidden="1" customWidth="1"/>
    <col min="14085" max="14085" width="19.28515625" style="1" customWidth="1"/>
    <col min="14086" max="14086" width="18" style="1" customWidth="1"/>
    <col min="14087" max="14331" width="9.140625" style="1"/>
    <col min="14332" max="14332" width="12.42578125" style="1" customWidth="1"/>
    <col min="14333" max="14333" width="48.85546875" style="1" customWidth="1"/>
    <col min="14334" max="14340" width="0" style="1" hidden="1" customWidth="1"/>
    <col min="14341" max="14341" width="19.28515625" style="1" customWidth="1"/>
    <col min="14342" max="14342" width="18" style="1" customWidth="1"/>
    <col min="14343" max="14587" width="9.140625" style="1"/>
    <col min="14588" max="14588" width="12.42578125" style="1" customWidth="1"/>
    <col min="14589" max="14589" width="48.85546875" style="1" customWidth="1"/>
    <col min="14590" max="14596" width="0" style="1" hidden="1" customWidth="1"/>
    <col min="14597" max="14597" width="19.28515625" style="1" customWidth="1"/>
    <col min="14598" max="14598" width="18" style="1" customWidth="1"/>
    <col min="14599" max="14843" width="9.140625" style="1"/>
    <col min="14844" max="14844" width="12.42578125" style="1" customWidth="1"/>
    <col min="14845" max="14845" width="48.85546875" style="1" customWidth="1"/>
    <col min="14846" max="14852" width="0" style="1" hidden="1" customWidth="1"/>
    <col min="14853" max="14853" width="19.28515625" style="1" customWidth="1"/>
    <col min="14854" max="14854" width="18" style="1" customWidth="1"/>
    <col min="14855" max="15099" width="9.140625" style="1"/>
    <col min="15100" max="15100" width="12.42578125" style="1" customWidth="1"/>
    <col min="15101" max="15101" width="48.85546875" style="1" customWidth="1"/>
    <col min="15102" max="15108" width="0" style="1" hidden="1" customWidth="1"/>
    <col min="15109" max="15109" width="19.28515625" style="1" customWidth="1"/>
    <col min="15110" max="15110" width="18" style="1" customWidth="1"/>
    <col min="15111" max="15355" width="9.140625" style="1"/>
    <col min="15356" max="15356" width="12.42578125" style="1" customWidth="1"/>
    <col min="15357" max="15357" width="48.85546875" style="1" customWidth="1"/>
    <col min="15358" max="15364" width="0" style="1" hidden="1" customWidth="1"/>
    <col min="15365" max="15365" width="19.28515625" style="1" customWidth="1"/>
    <col min="15366" max="15366" width="18" style="1" customWidth="1"/>
    <col min="15367" max="15611" width="9.140625" style="1"/>
    <col min="15612" max="15612" width="12.42578125" style="1" customWidth="1"/>
    <col min="15613" max="15613" width="48.85546875" style="1" customWidth="1"/>
    <col min="15614" max="15620" width="0" style="1" hidden="1" customWidth="1"/>
    <col min="15621" max="15621" width="19.28515625" style="1" customWidth="1"/>
    <col min="15622" max="15622" width="18" style="1" customWidth="1"/>
    <col min="15623" max="15867" width="9.140625" style="1"/>
    <col min="15868" max="15868" width="12.42578125" style="1" customWidth="1"/>
    <col min="15869" max="15869" width="48.85546875" style="1" customWidth="1"/>
    <col min="15870" max="15876" width="0" style="1" hidden="1" customWidth="1"/>
    <col min="15877" max="15877" width="19.28515625" style="1" customWidth="1"/>
    <col min="15878" max="15878" width="18" style="1" customWidth="1"/>
    <col min="15879" max="16123" width="9.140625" style="1"/>
    <col min="16124" max="16124" width="12.42578125" style="1" customWidth="1"/>
    <col min="16125" max="16125" width="48.85546875" style="1" customWidth="1"/>
    <col min="16126" max="16132" width="0" style="1" hidden="1" customWidth="1"/>
    <col min="16133" max="16133" width="19.28515625" style="1" customWidth="1"/>
    <col min="16134" max="16134" width="18" style="1" customWidth="1"/>
    <col min="16135" max="16384" width="9.140625" style="1"/>
  </cols>
  <sheetData>
    <row r="1" spans="1:10" ht="18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21.75" customHeight="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5" customHeight="1">
      <c r="A3" s="56" t="s">
        <v>2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19.5" customHeight="1">
      <c r="A4" s="2"/>
      <c r="B4" s="3"/>
      <c r="C4" s="3"/>
      <c r="D4" s="3"/>
      <c r="E4" s="3"/>
      <c r="F4" s="3"/>
      <c r="G4" s="3"/>
      <c r="H4" s="3"/>
      <c r="I4" s="3"/>
      <c r="J4" s="4" t="s">
        <v>3</v>
      </c>
    </row>
    <row r="5" spans="1:10" s="9" customFormat="1" ht="46.5" customHeight="1">
      <c r="A5" s="5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7" t="s">
        <v>9</v>
      </c>
      <c r="G5" s="7" t="s">
        <v>10</v>
      </c>
      <c r="H5" s="6" t="s">
        <v>11</v>
      </c>
      <c r="I5" s="6" t="s">
        <v>12</v>
      </c>
      <c r="J5" s="8" t="s">
        <v>13</v>
      </c>
    </row>
    <row r="6" spans="1:10" s="16" customFormat="1" ht="15" customHeight="1">
      <c r="A6" s="10">
        <v>203</v>
      </c>
      <c r="B6" s="11" t="s">
        <v>14</v>
      </c>
      <c r="C6" s="12">
        <f>+C7</f>
        <v>42473.83</v>
      </c>
      <c r="D6" s="12">
        <f>+D7</f>
        <v>653234.75</v>
      </c>
      <c r="E6" s="12">
        <f>+E7</f>
        <v>5152327.9000000004</v>
      </c>
      <c r="F6" s="13">
        <f>SUM(F7)</f>
        <v>1354500.02</v>
      </c>
      <c r="G6" s="13">
        <f>SUM(G7)</f>
        <v>485140.49</v>
      </c>
      <c r="H6" s="14">
        <f>+H7</f>
        <v>1386508.79</v>
      </c>
      <c r="I6" s="12">
        <f>+I7</f>
        <v>1315747.8</v>
      </c>
      <c r="J6" s="15">
        <f>+J7</f>
        <v>9249179.2400000002</v>
      </c>
    </row>
    <row r="7" spans="1:10" ht="15" customHeight="1">
      <c r="A7" s="17" t="s">
        <v>15</v>
      </c>
      <c r="B7" s="18" t="s">
        <v>16</v>
      </c>
      <c r="C7" s="19">
        <v>42473.83</v>
      </c>
      <c r="D7" s="20">
        <v>653234.75</v>
      </c>
      <c r="E7" s="21">
        <v>5152327.9000000004</v>
      </c>
      <c r="F7" s="22">
        <v>1354500.02</v>
      </c>
      <c r="G7" s="23">
        <v>485140.49</v>
      </c>
      <c r="H7" s="24">
        <v>1386508.79</v>
      </c>
      <c r="I7" s="20">
        <f>565566.24+4326.86+64987.28+1132.12+679735.3</f>
        <v>1315747.8</v>
      </c>
      <c r="J7" s="25">
        <v>9249179.2400000002</v>
      </c>
    </row>
    <row r="8" spans="1:10" ht="15" customHeight="1">
      <c r="A8" s="10">
        <v>204</v>
      </c>
      <c r="B8" s="11" t="s">
        <v>17</v>
      </c>
      <c r="C8" s="12">
        <f t="shared" ref="C8:J8" si="0">SUM(C9:C15)</f>
        <v>56920.82</v>
      </c>
      <c r="D8" s="12">
        <f t="shared" si="0"/>
        <v>1897236.2799999998</v>
      </c>
      <c r="E8" s="12">
        <f t="shared" si="0"/>
        <v>2673226.69</v>
      </c>
      <c r="F8" s="13">
        <f t="shared" si="0"/>
        <v>1177381.2599999998</v>
      </c>
      <c r="G8" s="13">
        <f t="shared" si="0"/>
        <v>640323.87</v>
      </c>
      <c r="H8" s="14">
        <f t="shared" si="0"/>
        <v>928542.37999999989</v>
      </c>
      <c r="I8" s="12">
        <f t="shared" si="0"/>
        <v>803809.57</v>
      </c>
      <c r="J8" s="12">
        <f t="shared" si="0"/>
        <v>7172638.5799999991</v>
      </c>
    </row>
    <row r="9" spans="1:10" ht="15" customHeight="1">
      <c r="A9" s="17" t="s">
        <v>18</v>
      </c>
      <c r="B9" s="18" t="s">
        <v>19</v>
      </c>
      <c r="C9" s="26">
        <v>0</v>
      </c>
      <c r="D9" s="27">
        <v>1271960.3799999999</v>
      </c>
      <c r="E9" s="21">
        <v>2177709.88</v>
      </c>
      <c r="F9" s="22">
        <v>901006.07</v>
      </c>
      <c r="G9" s="23">
        <v>615477.93000000005</v>
      </c>
      <c r="H9" s="28">
        <v>815357.34</v>
      </c>
      <c r="I9" s="27">
        <f>88486.04+555480.77</f>
        <v>643966.81000000006</v>
      </c>
      <c r="J9" s="27">
        <v>5719218.9199999999</v>
      </c>
    </row>
    <row r="10" spans="1:10" ht="15" customHeight="1">
      <c r="A10" s="17" t="s">
        <v>20</v>
      </c>
      <c r="B10" s="18" t="s">
        <v>21</v>
      </c>
      <c r="C10" s="19">
        <v>27406.84</v>
      </c>
      <c r="D10" s="27">
        <v>302239.95</v>
      </c>
      <c r="E10" s="21">
        <v>216773.58</v>
      </c>
      <c r="F10" s="22">
        <v>233460.8</v>
      </c>
      <c r="G10" s="23">
        <v>162.94</v>
      </c>
      <c r="H10" s="28">
        <v>1381.72</v>
      </c>
      <c r="I10" s="27">
        <f>75.43+4889.94</f>
        <v>4965.37</v>
      </c>
      <c r="J10" s="27">
        <v>721549.44</v>
      </c>
    </row>
    <row r="11" spans="1:10" ht="15" customHeight="1">
      <c r="A11" s="17" t="s">
        <v>22</v>
      </c>
      <c r="B11" s="18" t="s">
        <v>23</v>
      </c>
      <c r="C11" s="26"/>
      <c r="D11" s="27">
        <v>167983.27</v>
      </c>
      <c r="E11" s="21">
        <v>19298.919999999998</v>
      </c>
      <c r="F11" s="22">
        <v>18634.900000000001</v>
      </c>
      <c r="G11" s="23">
        <v>0</v>
      </c>
      <c r="H11" s="28">
        <v>18786.32</v>
      </c>
      <c r="I11" s="27">
        <v>46623.48</v>
      </c>
      <c r="J11" s="27">
        <v>197845.82000000004</v>
      </c>
    </row>
    <row r="12" spans="1:10" ht="15" customHeight="1">
      <c r="A12" s="17" t="s">
        <v>24</v>
      </c>
      <c r="B12" s="18" t="s">
        <v>25</v>
      </c>
      <c r="C12" s="19">
        <v>0</v>
      </c>
      <c r="D12" s="27">
        <v>143090.22</v>
      </c>
      <c r="E12" s="21">
        <v>251744.1</v>
      </c>
      <c r="F12" s="22">
        <v>24114.51</v>
      </c>
      <c r="G12" s="23">
        <v>20384.53</v>
      </c>
      <c r="H12" s="28">
        <v>91550.96</v>
      </c>
      <c r="I12" s="27">
        <v>14336.73</v>
      </c>
      <c r="J12" s="27">
        <v>410428.81</v>
      </c>
    </row>
    <row r="13" spans="1:10" ht="15" customHeight="1">
      <c r="A13" s="17" t="s">
        <v>26</v>
      </c>
      <c r="B13" s="18" t="s">
        <v>27</v>
      </c>
      <c r="C13" s="19">
        <v>0</v>
      </c>
      <c r="D13" s="27">
        <v>11061.7</v>
      </c>
      <c r="E13" s="21">
        <v>4265.88</v>
      </c>
      <c r="F13" s="22">
        <v>0</v>
      </c>
      <c r="G13" s="23">
        <v>2772.97</v>
      </c>
      <c r="H13" s="28">
        <v>0</v>
      </c>
      <c r="I13" s="27">
        <v>87119.59</v>
      </c>
      <c r="J13" s="27">
        <v>67435.489999999991</v>
      </c>
    </row>
    <row r="14" spans="1:10" ht="15" customHeight="1">
      <c r="A14" s="17" t="s">
        <v>28</v>
      </c>
      <c r="B14" s="18" t="s">
        <v>29</v>
      </c>
      <c r="C14" s="19">
        <v>29513.98</v>
      </c>
      <c r="D14" s="27">
        <v>900.76</v>
      </c>
      <c r="E14" s="21">
        <v>3434.33</v>
      </c>
      <c r="F14" s="22">
        <v>164.98000000001048</v>
      </c>
      <c r="G14" s="23">
        <v>1525.5</v>
      </c>
      <c r="H14" s="28">
        <v>1466.04</v>
      </c>
      <c r="I14" s="27"/>
      <c r="J14" s="27">
        <v>49362.509999999995</v>
      </c>
    </row>
    <row r="15" spans="1:10" s="16" customFormat="1" ht="15" customHeight="1">
      <c r="A15" s="17" t="s">
        <v>30</v>
      </c>
      <c r="B15" s="18" t="s">
        <v>31</v>
      </c>
      <c r="C15" s="29" t="s">
        <v>32</v>
      </c>
      <c r="D15" s="27">
        <v>0</v>
      </c>
      <c r="E15" s="27" t="s">
        <v>33</v>
      </c>
      <c r="F15" s="30">
        <v>0</v>
      </c>
      <c r="G15" s="23">
        <v>0</v>
      </c>
      <c r="H15" s="27"/>
      <c r="I15" s="27">
        <v>6797.59</v>
      </c>
      <c r="J15" s="27">
        <v>6797.59</v>
      </c>
    </row>
    <row r="16" spans="1:10" ht="15" customHeight="1">
      <c r="A16" s="10">
        <v>205</v>
      </c>
      <c r="B16" s="11" t="s">
        <v>34</v>
      </c>
      <c r="C16" s="12">
        <f t="shared" ref="C16:J16" si="1">SUM(C17:C18)</f>
        <v>90942271.090000004</v>
      </c>
      <c r="D16" s="12">
        <f t="shared" si="1"/>
        <v>5372.49</v>
      </c>
      <c r="E16" s="12">
        <f t="shared" si="1"/>
        <v>10879.94</v>
      </c>
      <c r="F16" s="13">
        <f t="shared" si="1"/>
        <v>0</v>
      </c>
      <c r="G16" s="13">
        <f t="shared" si="1"/>
        <v>8981.59</v>
      </c>
      <c r="H16" s="14">
        <f t="shared" si="1"/>
        <v>726.96</v>
      </c>
      <c r="I16" s="12">
        <f t="shared" si="1"/>
        <v>183.71</v>
      </c>
      <c r="J16" s="12">
        <f t="shared" si="1"/>
        <v>12022580.72999998</v>
      </c>
    </row>
    <row r="17" spans="1:10" ht="15" customHeight="1">
      <c r="A17" s="17" t="s">
        <v>35</v>
      </c>
      <c r="B17" s="18" t="s">
        <v>36</v>
      </c>
      <c r="C17" s="31">
        <v>90911033.590000004</v>
      </c>
      <c r="D17" s="32">
        <v>5372.49</v>
      </c>
      <c r="E17" s="21">
        <v>10879.94</v>
      </c>
      <c r="F17" s="22">
        <v>0</v>
      </c>
      <c r="G17" s="23">
        <v>8981.59</v>
      </c>
      <c r="H17" s="33">
        <v>726.96</v>
      </c>
      <c r="I17" s="32">
        <f>46.38+137.33</f>
        <v>183.71</v>
      </c>
      <c r="J17" s="34">
        <v>11996588.62999998</v>
      </c>
    </row>
    <row r="18" spans="1:10" ht="15" customHeight="1">
      <c r="A18" s="17" t="s">
        <v>37</v>
      </c>
      <c r="B18" s="18" t="s">
        <v>38</v>
      </c>
      <c r="C18" s="19">
        <v>31237.5</v>
      </c>
      <c r="D18" s="32">
        <v>0</v>
      </c>
      <c r="E18" s="32"/>
      <c r="F18" s="35"/>
      <c r="G18" s="23">
        <v>0</v>
      </c>
      <c r="H18" s="32"/>
      <c r="I18" s="32"/>
      <c r="J18" s="36">
        <v>25992.1</v>
      </c>
    </row>
    <row r="19" spans="1:10" ht="15" customHeight="1">
      <c r="A19" s="10" t="s">
        <v>39</v>
      </c>
      <c r="B19" s="11" t="s">
        <v>40</v>
      </c>
      <c r="C19" s="19">
        <v>6512.74</v>
      </c>
      <c r="D19" s="12">
        <v>23248.99</v>
      </c>
      <c r="E19" s="21">
        <v>3183.77</v>
      </c>
      <c r="F19" s="37">
        <v>5643.3300000000163</v>
      </c>
      <c r="G19" s="38">
        <v>2251.4699999999998</v>
      </c>
      <c r="H19" s="14">
        <v>13447.71</v>
      </c>
      <c r="I19" s="12">
        <v>1333.05</v>
      </c>
      <c r="J19" s="39">
        <v>77562.649999999994</v>
      </c>
    </row>
    <row r="20" spans="1:10" ht="15" customHeight="1">
      <c r="A20" s="10">
        <v>209</v>
      </c>
      <c r="B20" s="11" t="s">
        <v>41</v>
      </c>
      <c r="C20" s="12">
        <f>+C21+C22</f>
        <v>2734065.3</v>
      </c>
      <c r="D20" s="12">
        <f>+D21+D22</f>
        <v>0</v>
      </c>
      <c r="E20" s="12">
        <f>+E21+E22</f>
        <v>0</v>
      </c>
      <c r="F20" s="13">
        <f>SUM(F21:F22)</f>
        <v>0</v>
      </c>
      <c r="G20" s="13">
        <f>SUM(G21:G22)</f>
        <v>350.61</v>
      </c>
      <c r="H20" s="14">
        <f>+H21+H22</f>
        <v>0</v>
      </c>
      <c r="I20" s="12">
        <f>+I21+I22</f>
        <v>2169.14</v>
      </c>
      <c r="J20" s="12">
        <f>+J21+J22</f>
        <v>1417965.48</v>
      </c>
    </row>
    <row r="21" spans="1:10" ht="15" customHeight="1">
      <c r="A21" s="17" t="s">
        <v>42</v>
      </c>
      <c r="B21" s="18" t="s">
        <v>43</v>
      </c>
      <c r="C21" s="40"/>
      <c r="D21" s="27">
        <v>0</v>
      </c>
      <c r="E21" s="21">
        <v>0</v>
      </c>
      <c r="F21" s="22">
        <v>0</v>
      </c>
      <c r="G21" s="23">
        <v>350.61</v>
      </c>
      <c r="H21" s="28">
        <v>0</v>
      </c>
      <c r="I21" s="27">
        <v>2169.14</v>
      </c>
      <c r="J21" s="27">
        <v>7515.58</v>
      </c>
    </row>
    <row r="22" spans="1:10" ht="15" customHeight="1">
      <c r="A22" s="41" t="s">
        <v>44</v>
      </c>
      <c r="B22" s="42" t="s">
        <v>45</v>
      </c>
      <c r="C22" s="19">
        <v>2734065.3</v>
      </c>
      <c r="D22" s="43">
        <v>0</v>
      </c>
      <c r="E22" s="43"/>
      <c r="F22" s="44"/>
      <c r="G22" s="23">
        <v>0</v>
      </c>
      <c r="H22" s="45">
        <v>0</v>
      </c>
      <c r="I22" s="43"/>
      <c r="J22" s="43">
        <v>1410449.9</v>
      </c>
    </row>
    <row r="23" spans="1:10" ht="15">
      <c r="A23" s="46"/>
      <c r="B23" s="47" t="s">
        <v>46</v>
      </c>
      <c r="C23" s="48">
        <f t="shared" ref="C23:J23" si="2">C6+C8+C16+C19+C20</f>
        <v>93782243.780000001</v>
      </c>
      <c r="D23" s="48">
        <f t="shared" si="2"/>
        <v>2579092.5100000002</v>
      </c>
      <c r="E23" s="48">
        <f t="shared" si="2"/>
        <v>7839618.2999999998</v>
      </c>
      <c r="F23" s="49">
        <f t="shared" si="2"/>
        <v>2537524.61</v>
      </c>
      <c r="G23" s="49">
        <f t="shared" si="2"/>
        <v>1137048.03</v>
      </c>
      <c r="H23" s="50">
        <f t="shared" si="2"/>
        <v>2329225.84</v>
      </c>
      <c r="I23" s="48">
        <f t="shared" si="2"/>
        <v>2123243.27</v>
      </c>
      <c r="J23" s="48">
        <f t="shared" si="2"/>
        <v>29939926.679999981</v>
      </c>
    </row>
    <row r="24" spans="1:10" ht="11.25" customHeight="1">
      <c r="A24" s="51"/>
    </row>
    <row r="25" spans="1:10" ht="15">
      <c r="A25" s="52" t="s">
        <v>47</v>
      </c>
    </row>
    <row r="26" spans="1:10" ht="27" customHeight="1">
      <c r="A26" s="57" t="s">
        <v>48</v>
      </c>
      <c r="B26" s="57"/>
      <c r="C26" s="57"/>
      <c r="D26" s="57"/>
      <c r="E26" s="57"/>
      <c r="F26" s="57"/>
      <c r="G26" s="57"/>
      <c r="H26" s="57"/>
      <c r="I26" s="57"/>
      <c r="J26" s="57"/>
    </row>
    <row r="27" spans="1:10" ht="31.5" customHeight="1">
      <c r="A27" s="52"/>
    </row>
    <row r="28" spans="1:10" ht="15">
      <c r="A28" s="52"/>
    </row>
    <row r="29" spans="1:10" ht="7.5" customHeight="1">
      <c r="A29" s="53"/>
    </row>
    <row r="30" spans="1:10" ht="15">
      <c r="A30" s="52"/>
    </row>
    <row r="31" spans="1:10" ht="16.5" customHeight="1">
      <c r="A31" s="54"/>
    </row>
    <row r="32" spans="1:10" ht="15">
      <c r="A32" s="52"/>
    </row>
    <row r="33" spans="1:1" ht="15">
      <c r="A33" s="52"/>
    </row>
    <row r="34" spans="1:1" ht="15.75" customHeight="1">
      <c r="A34" s="54"/>
    </row>
    <row r="36" spans="1:1" ht="12.75" customHeight="1"/>
    <row r="37" spans="1:1">
      <c r="A37" s="16"/>
    </row>
    <row r="38" spans="1:1" ht="18" customHeight="1">
      <c r="A38" s="16"/>
    </row>
    <row r="39" spans="1:1">
      <c r="A39" s="55"/>
    </row>
  </sheetData>
  <mergeCells count="4">
    <mergeCell ref="A1:J1"/>
    <mergeCell ref="A2:J2"/>
    <mergeCell ref="A3:J3"/>
    <mergeCell ref="A26:J2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ДМА-ОП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L.Mladenov</dc:creator>
  <cp:lastModifiedBy>User</cp:lastModifiedBy>
  <dcterms:created xsi:type="dcterms:W3CDTF">2018-07-06T08:28:01Z</dcterms:created>
  <dcterms:modified xsi:type="dcterms:W3CDTF">2018-07-06T10:46:25Z</dcterms:modified>
</cp:coreProperties>
</file>